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renewal_watabe\library\xls\corporate\ir\"/>
    </mc:Choice>
  </mc:AlternateContent>
  <xr:revisionPtr revIDLastSave="0" documentId="13_ncr:1_{A1192DBB-C973-43B7-BFBC-3D5E952552EF}" xr6:coauthVersionLast="45" xr6:coauthVersionMax="45" xr10:uidLastSave="{00000000-0000-0000-0000-000000000000}"/>
  <bookViews>
    <workbookView xWindow="-120" yWindow="-120" windowWidth="29040" windowHeight="15840" xr2:uid="{5E82C56B-E5FD-4E9A-B7D4-27D52951A765}"/>
  </bookViews>
  <sheets>
    <sheet name="年次業績推移" sheetId="1" r:id="rId1"/>
    <sheet name="四半期業績推移" sheetId="4" r:id="rId2"/>
  </sheets>
  <externalReferences>
    <externalReference r:id="rId3"/>
  </externalReferences>
  <definedNames>
    <definedName name="_Regression_X" localSheetId="1" hidden="1">#REF!</definedName>
    <definedName name="_Regression_X" hidden="1">#REF!</definedName>
    <definedName name="A9000000" localSheetId="1">#REF!</definedName>
    <definedName name="A9000000">#REF!</definedName>
    <definedName name="BOTTOM" localSheetId="1">#REF!</definedName>
    <definedName name="BOTTOM">#REF!</definedName>
    <definedName name="_xlnm.Database" localSheetId="1">[1]PR!#REF!</definedName>
    <definedName name="_xlnm.Database">[1]PR!#REF!</definedName>
    <definedName name="DFD再点検" localSheetId="1">#REF!</definedName>
    <definedName name="DFD再点検">#REF!</definedName>
    <definedName name="DFD点検日" localSheetId="1">#REF!</definedName>
    <definedName name="DFD点検日">#REF!</definedName>
    <definedName name="DFD目標設定" localSheetId="1">#REF!</definedName>
    <definedName name="DFD目標設定">#REF!</definedName>
    <definedName name="LAST" localSheetId="1">#REF!</definedName>
    <definedName name="LAST">#REF!</definedName>
    <definedName name="_xlnm.Print_Area" localSheetId="1">四半期業績推移!$A$1:$I$32</definedName>
    <definedName name="関連表" localSheetId="1" hidden="1">#REF!</definedName>
    <definedName name="関連表" hidden="1">#REF!</definedName>
    <definedName name="再点検" localSheetId="1">#REF!</definedName>
    <definedName name="再点検">#REF!</definedName>
    <definedName name="点検日" localSheetId="1">#REF!</definedName>
    <definedName name="点検日">#REF!</definedName>
    <definedName name="目標設定" localSheetId="1">#REF!</definedName>
    <definedName name="目標設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G29" i="1"/>
  <c r="I30" i="1" l="1"/>
  <c r="I32" i="1"/>
  <c r="I35" i="1"/>
  <c r="H35" i="1" l="1"/>
  <c r="H32" i="1"/>
  <c r="G30" i="1" l="1"/>
  <c r="G35" i="1" l="1"/>
  <c r="F35" i="1"/>
  <c r="F32" i="1"/>
  <c r="E35" i="1" l="1"/>
  <c r="E32" i="1"/>
  <c r="D32" i="1" l="1"/>
  <c r="G32" i="1"/>
  <c r="D29" i="1"/>
  <c r="D35" i="1" l="1"/>
</calcChain>
</file>

<file path=xl/sharedStrings.xml><?xml version="1.0" encoding="utf-8"?>
<sst xmlns="http://schemas.openxmlformats.org/spreadsheetml/2006/main" count="65" uniqueCount="47">
  <si>
    <t>ワタベウェディング株式会社　業績ハイライト　</t>
    <rPh sb="14" eb="16">
      <t>ギョウセキ</t>
    </rPh>
    <phoneticPr fontId="5"/>
  </si>
  <si>
    <t>5年間の業績推移をご覧いただけます。</t>
    <rPh sb="1" eb="2">
      <t>ネン</t>
    </rPh>
    <rPh sb="2" eb="3">
      <t>カン</t>
    </rPh>
    <rPh sb="4" eb="6">
      <t>ギョウセキ</t>
    </rPh>
    <rPh sb="6" eb="8">
      <t>スイイ</t>
    </rPh>
    <rPh sb="10" eb="11">
      <t>ラン</t>
    </rPh>
    <phoneticPr fontId="5"/>
  </si>
  <si>
    <t>（単位：百万円）</t>
    <rPh sb="1" eb="3">
      <t>タンイ</t>
    </rPh>
    <rPh sb="4" eb="7">
      <t>ヒャクマンエン</t>
    </rPh>
    <phoneticPr fontId="5"/>
  </si>
  <si>
    <t>売上高</t>
    <rPh sb="0" eb="2">
      <t>ウリアゲ</t>
    </rPh>
    <rPh sb="2" eb="3">
      <t>ダカ</t>
    </rPh>
    <phoneticPr fontId="5"/>
  </si>
  <si>
    <t>売上総利益</t>
    <rPh sb="0" eb="2">
      <t>ウリアゲ</t>
    </rPh>
    <rPh sb="2" eb="5">
      <t>ソウリエキ</t>
    </rPh>
    <phoneticPr fontId="5"/>
  </si>
  <si>
    <t>営業利益</t>
    <rPh sb="0" eb="2">
      <t>エイギョウ</t>
    </rPh>
    <rPh sb="2" eb="4">
      <t>リエキ</t>
    </rPh>
    <phoneticPr fontId="5"/>
  </si>
  <si>
    <t>経常利益</t>
    <rPh sb="0" eb="2">
      <t>ケイジョウ</t>
    </rPh>
    <rPh sb="2" eb="4">
      <t>リエキ</t>
    </rPh>
    <phoneticPr fontId="5"/>
  </si>
  <si>
    <t>当期純利益</t>
    <rPh sb="0" eb="2">
      <t>トウキ</t>
    </rPh>
    <rPh sb="2" eb="5">
      <t>ジュンリエキ</t>
    </rPh>
    <phoneticPr fontId="5"/>
  </si>
  <si>
    <t>一株当たり当期純利益(円)</t>
    <rPh sb="0" eb="2">
      <t>ヒトカブ</t>
    </rPh>
    <rPh sb="2" eb="3">
      <t>ア</t>
    </rPh>
    <rPh sb="5" eb="7">
      <t>トウキ</t>
    </rPh>
    <rPh sb="7" eb="10">
      <t>ジュンリエキ</t>
    </rPh>
    <rPh sb="11" eb="12">
      <t>エン</t>
    </rPh>
    <phoneticPr fontId="5"/>
  </si>
  <si>
    <t>純資産</t>
    <rPh sb="0" eb="3">
      <t>ジュンシサン</t>
    </rPh>
    <phoneticPr fontId="5"/>
  </si>
  <si>
    <t>総資産</t>
    <rPh sb="0" eb="3">
      <t>ソウシサン</t>
    </rPh>
    <phoneticPr fontId="5"/>
  </si>
  <si>
    <t>一株当たり純資産(円）</t>
    <rPh sb="0" eb="2">
      <t>ヒトカブ</t>
    </rPh>
    <rPh sb="2" eb="3">
      <t>ア</t>
    </rPh>
    <rPh sb="5" eb="8">
      <t>ジュンシサン</t>
    </rPh>
    <rPh sb="9" eb="10">
      <t>エン</t>
    </rPh>
    <phoneticPr fontId="5"/>
  </si>
  <si>
    <t>自己資本比率(%)</t>
    <rPh sb="0" eb="2">
      <t>ジコ</t>
    </rPh>
    <rPh sb="2" eb="4">
      <t>シホン</t>
    </rPh>
    <rPh sb="4" eb="6">
      <t>ヒリツ</t>
    </rPh>
    <phoneticPr fontId="5"/>
  </si>
  <si>
    <t>営業キャッシュフロー</t>
    <rPh sb="0" eb="2">
      <t>エイギョウ</t>
    </rPh>
    <phoneticPr fontId="5"/>
  </si>
  <si>
    <t>投資キャッシュフロー</t>
    <rPh sb="0" eb="2">
      <t>トウシ</t>
    </rPh>
    <phoneticPr fontId="5"/>
  </si>
  <si>
    <t>財務キャッシュフロー</t>
    <rPh sb="0" eb="2">
      <t>ザイム</t>
    </rPh>
    <phoneticPr fontId="5"/>
  </si>
  <si>
    <t>配当金(円)</t>
    <rPh sb="0" eb="3">
      <t>ハイトウキン</t>
    </rPh>
    <rPh sb="4" eb="5">
      <t>エン</t>
    </rPh>
    <phoneticPr fontId="5"/>
  </si>
  <si>
    <t>設備投資額</t>
    <rPh sb="0" eb="2">
      <t>セツビ</t>
    </rPh>
    <rPh sb="2" eb="4">
      <t>トウシ</t>
    </rPh>
    <rPh sb="4" eb="5">
      <t>ガク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</si>
  <si>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</si>
  <si>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拠点数　（合計）</t>
    <rPh sb="0" eb="3">
      <t>キョテンスウ</t>
    </rPh>
    <rPh sb="5" eb="7">
      <t>ゴウケイ</t>
    </rPh>
    <phoneticPr fontId="5"/>
  </si>
  <si>
    <t>拠点数　（国内）</t>
    <rPh sb="0" eb="3">
      <t>キョテンスウ</t>
    </rPh>
    <rPh sb="5" eb="7">
      <t>コクナイ</t>
    </rPh>
    <phoneticPr fontId="5"/>
  </si>
  <si>
    <t>拠点数　（海外）</t>
    <rPh sb="0" eb="3">
      <t>キョテンスウ</t>
    </rPh>
    <rPh sb="5" eb="7">
      <t>カイガイ</t>
    </rPh>
    <phoneticPr fontId="5"/>
  </si>
  <si>
    <t>2016年3月期</t>
    <rPh sb="4" eb="5">
      <t>ネン</t>
    </rPh>
    <rPh sb="6" eb="8">
      <t>ガツキ</t>
    </rPh>
    <phoneticPr fontId="5"/>
  </si>
  <si>
    <t>2017年3月期</t>
    <rPh sb="4" eb="5">
      <t>ネン</t>
    </rPh>
    <rPh sb="6" eb="8">
      <t>ガツキ</t>
    </rPh>
    <phoneticPr fontId="5"/>
  </si>
  <si>
    <t>自己資本当期純利益率(%)</t>
    <rPh sb="0" eb="2">
      <t>ジコ</t>
    </rPh>
    <rPh sb="2" eb="4">
      <t>シホン</t>
    </rPh>
    <rPh sb="4" eb="6">
      <t>トウキ</t>
    </rPh>
    <rPh sb="6" eb="9">
      <t>ジュンリエキ</t>
    </rPh>
    <rPh sb="9" eb="10">
      <t>リツ</t>
    </rPh>
    <phoneticPr fontId="5"/>
  </si>
  <si>
    <t>総資産経常利益率(%)</t>
    <rPh sb="0" eb="3">
      <t>ソウシサン</t>
    </rPh>
    <rPh sb="3" eb="7">
      <t>ケイジョウリエキ</t>
    </rPh>
    <rPh sb="7" eb="8">
      <t>リツ</t>
    </rPh>
    <phoneticPr fontId="2"/>
  </si>
  <si>
    <t>＜年次業績推移＞</t>
    <rPh sb="1" eb="3">
      <t>ネンジ</t>
    </rPh>
    <rPh sb="3" eb="5">
      <t>ギョウセキ</t>
    </rPh>
    <rPh sb="5" eb="7">
      <t>スイイ</t>
    </rPh>
    <phoneticPr fontId="2"/>
  </si>
  <si>
    <t>＜四半期業績推移＞</t>
    <rPh sb="1" eb="4">
      <t>シハンキ</t>
    </rPh>
    <rPh sb="4" eb="6">
      <t>ギョウセキ</t>
    </rPh>
    <rPh sb="6" eb="8">
      <t>スイイ</t>
    </rPh>
    <phoneticPr fontId="2"/>
  </si>
  <si>
    <t>2018年3月期</t>
    <rPh sb="4" eb="5">
      <t>ネン</t>
    </rPh>
    <rPh sb="6" eb="8">
      <t>ガツキ</t>
    </rPh>
    <phoneticPr fontId="5"/>
  </si>
  <si>
    <t>売上高</t>
  </si>
  <si>
    <t>売上総利益</t>
    <phoneticPr fontId="2"/>
  </si>
  <si>
    <t>営業利益</t>
    <phoneticPr fontId="2"/>
  </si>
  <si>
    <t>経常利益</t>
    <rPh sb="0" eb="2">
      <t>ケイジョウ</t>
    </rPh>
    <phoneticPr fontId="2"/>
  </si>
  <si>
    <t>（単位：百万円）</t>
  </si>
  <si>
    <t>2019年3月期</t>
    <rPh sb="4" eb="5">
      <t>ネン</t>
    </rPh>
    <rPh sb="6" eb="8">
      <t>ガツキ</t>
    </rPh>
    <phoneticPr fontId="5"/>
  </si>
  <si>
    <t>当期利益</t>
    <rPh sb="0" eb="2">
      <t>トウキ</t>
    </rPh>
    <rPh sb="2" eb="4">
      <t>リエキ</t>
    </rPh>
    <phoneticPr fontId="2"/>
  </si>
  <si>
    <t>2019年12月期</t>
    <rPh sb="4" eb="5">
      <t>ネン</t>
    </rPh>
    <rPh sb="7" eb="9">
      <t>ガツキ</t>
    </rPh>
    <phoneticPr fontId="5"/>
  </si>
  <si>
    <t>2020年12月期</t>
    <rPh sb="4" eb="5">
      <t>ネン</t>
    </rPh>
    <rPh sb="7" eb="9">
      <t>ガツキ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</si>
  <si>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</si>
  <si>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</si>
  <si>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</si>
  <si>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</si>
  <si>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</si>
  <si>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10月～12月</t>
    <rPh sb="2" eb="3">
      <t>ガツ</t>
    </rPh>
    <rPh sb="6" eb="7">
      <t>ガツ</t>
    </rPh>
    <phoneticPr fontId="2"/>
  </si>
  <si>
    <t>7月～9月</t>
    <rPh sb="1" eb="2">
      <t>ガツ</t>
    </rPh>
    <rPh sb="4" eb="5">
      <t>ガツ</t>
    </rPh>
    <phoneticPr fontId="2"/>
  </si>
  <si>
    <t>4月～6月</t>
    <rPh sb="1" eb="2">
      <t>ガツ</t>
    </rPh>
    <rPh sb="4" eb="5">
      <t>ガツ</t>
    </rPh>
    <phoneticPr fontId="2"/>
  </si>
  <si>
    <t>1月～3月</t>
    <rPh sb="1" eb="2">
      <t>ガツ</t>
    </rPh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</si>
</sst>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Fill="0" applyBorder="0" applyProtection="0">
      <alignment vertical="top" wrapText="1"/>
    </xf>
    <xf numFmtId="0" fontId="9" fillId="0" borderId="0" applyBorder="0"/>
    <xf numFmtId="0" fontId="9" fillId="0" borderId="0"/>
    <xf numFmtId="0" fontId="7" fillId="0" borderId="0"/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38" fontId="0" fillId="0" borderId="0" xfId="1" applyFont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38" fontId="6" fillId="2" borderId="3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38" fontId="0" fillId="3" borderId="3" xfId="1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38" fontId="0" fillId="0" borderId="3" xfId="1" applyFont="1" applyFill="1" applyBorder="1">
      <alignment vertical="center"/>
    </xf>
    <xf numFmtId="40" fontId="0" fillId="0" borderId="3" xfId="1" applyNumberFormat="1" applyFont="1" applyFill="1" applyBorder="1">
      <alignment vertical="center"/>
    </xf>
    <xf numFmtId="176" fontId="0" fillId="0" borderId="3" xfId="2" applyNumberFormat="1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10" fontId="0" fillId="0" borderId="0" xfId="0" applyNumberFormat="1">
      <alignment vertical="center"/>
    </xf>
    <xf numFmtId="176" fontId="0" fillId="0" borderId="0" xfId="2" applyNumberFormat="1" applyFont="1">
      <alignment vertical="center"/>
    </xf>
    <xf numFmtId="0" fontId="0" fillId="4" borderId="2" xfId="0" applyFill="1" applyBorder="1">
      <alignment vertical="center"/>
    </xf>
    <xf numFmtId="176" fontId="0" fillId="4" borderId="3" xfId="2" applyNumberFormat="1" applyFont="1" applyFill="1" applyBorder="1">
      <alignment vertical="center"/>
    </xf>
    <xf numFmtId="38" fontId="0" fillId="0" borderId="3" xfId="1" applyFont="1" applyFill="1" applyBorder="1" applyAlignment="1">
      <alignment horizontal="right" vertical="center"/>
    </xf>
    <xf numFmtId="38" fontId="0" fillId="3" borderId="3" xfId="1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3" xfId="1" applyFont="1" applyFill="1" applyBorder="1">
      <alignment vertical="center"/>
    </xf>
    <xf numFmtId="40" fontId="0" fillId="0" borderId="3" xfId="1" applyNumberFormat="1" applyFont="1" applyFill="1" applyBorder="1">
      <alignment vertical="center"/>
    </xf>
    <xf numFmtId="176" fontId="0" fillId="0" borderId="3" xfId="2" applyNumberFormat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9" xfId="1" applyFont="1" applyFill="1" applyBorder="1">
      <alignment vertical="center"/>
    </xf>
    <xf numFmtId="177" fontId="0" fillId="0" borderId="0" xfId="1" applyNumberFormat="1" applyFont="1" applyFill="1">
      <alignment vertical="center"/>
    </xf>
    <xf numFmtId="38" fontId="0" fillId="4" borderId="10" xfId="1" applyFont="1" applyFill="1" applyBorder="1">
      <alignment vertical="center"/>
    </xf>
    <xf numFmtId="38" fontId="0" fillId="0" borderId="0" xfId="1" applyFont="1" applyBorder="1">
      <alignment vertical="center"/>
    </xf>
    <xf numFmtId="0" fontId="0" fillId="4" borderId="0" xfId="0" applyFill="1">
      <alignment vertical="center"/>
    </xf>
    <xf numFmtId="38" fontId="0" fillId="4" borderId="0" xfId="1" applyFont="1" applyFill="1">
      <alignment vertical="center"/>
    </xf>
    <xf numFmtId="0" fontId="3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0" fillId="4" borderId="0" xfId="0" applyFill="1" applyAlignment="1">
      <alignment horizontal="right" vertical="center"/>
    </xf>
    <xf numFmtId="0" fontId="0" fillId="4" borderId="12" xfId="0" applyFill="1" applyBorder="1">
      <alignment vertical="center"/>
    </xf>
    <xf numFmtId="0" fontId="0" fillId="4" borderId="27" xfId="0" applyFill="1" applyBorder="1">
      <alignment vertical="center"/>
    </xf>
    <xf numFmtId="38" fontId="0" fillId="4" borderId="27" xfId="1" applyFont="1" applyFill="1" applyBorder="1">
      <alignment vertical="center"/>
    </xf>
    <xf numFmtId="38" fontId="0" fillId="4" borderId="26" xfId="1" applyFont="1" applyFill="1" applyBorder="1">
      <alignment vertical="center"/>
    </xf>
    <xf numFmtId="0" fontId="0" fillId="4" borderId="16" xfId="0" applyFill="1" applyBorder="1">
      <alignment vertical="center"/>
    </xf>
    <xf numFmtId="0" fontId="0" fillId="4" borderId="24" xfId="0" applyFill="1" applyBorder="1">
      <alignment vertical="center"/>
    </xf>
    <xf numFmtId="38" fontId="0" fillId="4" borderId="25" xfId="1" applyFont="1" applyFill="1" applyBorder="1">
      <alignment vertical="center"/>
    </xf>
    <xf numFmtId="38" fontId="0" fillId="4" borderId="18" xfId="1" applyFont="1" applyFill="1" applyBorder="1">
      <alignment vertical="center"/>
    </xf>
    <xf numFmtId="38" fontId="0" fillId="4" borderId="29" xfId="1" applyFont="1" applyFill="1" applyBorder="1">
      <alignment vertical="center"/>
    </xf>
    <xf numFmtId="38" fontId="0" fillId="4" borderId="19" xfId="1" applyFont="1" applyFill="1" applyBorder="1">
      <alignment vertical="center"/>
    </xf>
    <xf numFmtId="0" fontId="0" fillId="4" borderId="17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21" xfId="0" applyFill="1" applyBorder="1">
      <alignment vertical="center"/>
    </xf>
    <xf numFmtId="38" fontId="0" fillId="4" borderId="22" xfId="1" applyFont="1" applyFill="1" applyBorder="1">
      <alignment vertical="center"/>
    </xf>
    <xf numFmtId="38" fontId="0" fillId="4" borderId="30" xfId="1" applyFont="1" applyFill="1" applyBorder="1">
      <alignment vertical="center"/>
    </xf>
    <xf numFmtId="38" fontId="0" fillId="4" borderId="23" xfId="1" applyFont="1" applyFill="1" applyBorder="1">
      <alignment vertical="center"/>
    </xf>
    <xf numFmtId="38" fontId="0" fillId="4" borderId="28" xfId="1" applyFont="1" applyFill="1" applyBorder="1">
      <alignment vertical="center"/>
    </xf>
    <xf numFmtId="38" fontId="0" fillId="4" borderId="31" xfId="1" applyFont="1" applyFill="1" applyBorder="1">
      <alignment vertical="center"/>
    </xf>
    <xf numFmtId="0" fontId="0" fillId="4" borderId="28" xfId="0" applyFill="1" applyBorder="1">
      <alignment vertical="center"/>
    </xf>
    <xf numFmtId="0" fontId="6" fillId="5" borderId="11" xfId="0" applyFont="1" applyFill="1" applyBorder="1">
      <alignment vertical="center"/>
    </xf>
    <xf numFmtId="0" fontId="6" fillId="5" borderId="13" xfId="0" applyFont="1" applyFill="1" applyBorder="1">
      <alignment vertical="center"/>
    </xf>
    <xf numFmtId="38" fontId="6" fillId="5" borderId="14" xfId="1" applyFont="1" applyFill="1" applyBorder="1">
      <alignment vertical="center"/>
    </xf>
    <xf numFmtId="38" fontId="6" fillId="5" borderId="15" xfId="1" applyFont="1" applyFill="1" applyBorder="1">
      <alignment vertical="center"/>
    </xf>
  </cellXfs>
  <cellStyles count="7">
    <cellStyle name="DBレイアウト" xfId="3" xr:uid="{00000000-0005-0000-0000-000000000000}"/>
    <cellStyle name="IBM(401K)" xfId="4" xr:uid="{00000000-0005-0000-0000-000001000000}"/>
    <cellStyle name="J401K" xfId="5" xr:uid="{00000000-0005-0000-0000-000002000000}"/>
    <cellStyle name="パーセント" xfId="2" builtinId="5"/>
    <cellStyle name="桁区切り" xfId="1" builtinId="6"/>
    <cellStyle name="標準" xfId="0" builtinId="0"/>
    <cellStyle name="標準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変更要求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UKE2 係コード"/>
      <sheetName val="UKE2 係コード (2)"/>
      <sheetName val="表紙"/>
      <sheetName val="サマリー"/>
      <sheetName val="TSM Server"/>
      <sheetName val="加入老名情報(2.3.1.3.2)"/>
      <sheetName val="加入者属性情報(10.5*5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キヸ情報(8.3.1)"/>
      <sheetName val="加入者塞性情報(5.2.2)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情報(5.3.19"/>
      <sheetName val="加入者ｽﾃｰﾀｽ等 (5.±.2) "/>
      <sheetName val="進捗表(ISOL）"/>
      <sheetName val="集計表（ISOL）　ｄｏｎ’ｔ　ｔｏｕｃｈ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加入者属性盻録情報(2.3.1.1.2)"/>
      <sheetName val="加入者ｽﾃｰﾀ_x0002__x0000__x0000__x0000_+_x0000_⽘_x0015__x0000__x0000_饦"/>
      <sheetName val="_x0000_:_x0013__x0000_0é0°_x0000__x0000__x0000__x0000_ ReQ_x0005_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  <sheetName val=":”_x0013__x0000_0é0°_x0000_ ReQ_x0005_"/>
      <sheetName val="pfcaドライバ2.2.1インストール"/>
      <sheetName val="pfcaドライバ2.2.1コンフィグ"/>
      <sheetName val="1.3.6.4.ReturnMonthCmd"/>
      <sheetName val="1.3.6.4.main"/>
      <sheetName val="1.3.6.4._execute"/>
      <sheetName val="加入者ｽﾃｰﾀ_x0002_   + ⽘_x0015_  饦"/>
      <sheetName val=" :”_x0013_ 0é0°     ReQ_x0005_"/>
      <sheetName val="指図書データ（プラン単位）_x0008_10.2)"/>
      <sheetName val="リスト"/>
      <sheetName val="加入者ｽﾃｰﾀ_x0002_"/>
      <sheetName val=":”_x0013_"/>
      <sheetName val="１－１"/>
      <sheetName val="別紙１"/>
      <sheetName val="１－２"/>
      <sheetName val="支払指図書データ（困窮時）(5ĮÒ.1.3)"/>
      <sheetName val="加入者ｽﾃｰﾀｽ等 (5.1.2)栠"/>
      <sheetName val="個社機能)概要"/>
      <sheetName val="個社機能)詳細"/>
      <sheetName val="共通機能記述（概要）"/>
      <sheetName val="変更履歴"/>
      <sheetName val="定義書"/>
      <sheetName val="処理記述"/>
      <sheetName val="パラメータ領域定義"/>
      <sheetName val="JOB一覧 (給与)"/>
      <sheetName val="JOB一覧 (賞与)"/>
      <sheetName val="JOB一覧 (差額）"/>
      <sheetName val="JOB一覧 (単独年調）"/>
      <sheetName val="JOB一覧(年個）"/>
      <sheetName val="データ編集 (HEN001)"/>
      <sheetName val="データ編集 (HEN002)"/>
      <sheetName val="データ編集 (HEN003)"/>
      <sheetName val="データ編集 (GIPA035)"/>
      <sheetName val="データ編集 (GIPZ005)"/>
      <sheetName val="データ編集 (GIPZ074)"/>
      <sheetName val="データ編集 (GIPZ075)"/>
      <sheetName val="オペ表示項目一覧"/>
      <sheetName val="エラーメッセージ"/>
      <sheetName val="補足説明"/>
      <sheetName val="フォーム・共通機能記述（概要）"/>
      <sheetName val="JOBｸﾞﾙｰﾌﾟﾌﾛｰ"/>
      <sheetName val="Ｘ）JOBｸﾞﾙｰﾌﾟﾌﾛｰ (2)"/>
      <sheetName val="Ｘ）JOBｸﾞﾙｰﾌﾟﾌﾛｰ"/>
      <sheetName val="JOBﾌﾛｰ原紙"/>
      <sheetName val="☆★☆参考→"/>
      <sheetName val="Ｘweb_ＪＯＢ－カタプロ"/>
      <sheetName val="Ｘweb_ＪＯＢ構成"/>
      <sheetName val="XJOBﾈｯﾄ"/>
      <sheetName val="BIPG120_Ｐ６作表"/>
      <sheetName val="旧031114)BIPG120_Ｐ６作表"/>
      <sheetName val="Ｘ旧）BIPG120_Ｐ６作表"/>
      <sheetName val="031127)BIPG120_Ｐ６作表"/>
      <sheetName val="目次・共通"/>
      <sheetName val="目次・外部ｺｰﾄﾞ"/>
      <sheetName val="目次・受信"/>
      <sheetName val="目次・送信"/>
      <sheetName val="目次・給与"/>
      <sheetName val="目次・賞与"/>
      <sheetName val="目次・差額"/>
      <sheetName val="目次・社保"/>
      <sheetName val="目次・私共済"/>
      <sheetName val="目次・地方税"/>
      <sheetName val="目次・年調"/>
      <sheetName val="目次・振込"/>
      <sheetName val="目次・会社情報"/>
      <sheetName val="目次・臨時"/>
      <sheetName val="目次・帳票"/>
      <sheetName val="目次・業務"/>
      <sheetName val="変更管理シート"/>
      <sheetName val="帳票（年個）"/>
      <sheetName val="JOB一覧(共通）"/>
      <sheetName val="運用"/>
      <sheetName val="ﾃｽﾄｹｰｽ一覧"/>
      <sheetName val="☆データ条件★"/>
      <sheetName val="★データ編集Ⅱ-2-(1)"/>
      <sheetName val="☆B010計算"/>
      <sheetName val="☆B010(A031)振込計算"/>
      <sheetName val="☆★☆ITEM→"/>
      <sheetName val="新業務機能記述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 refreshError="1"/>
      <sheetData sheetId="288" refreshError="1"/>
      <sheetData sheetId="289"/>
      <sheetData sheetId="290"/>
      <sheetData sheetId="291"/>
      <sheetData sheetId="292"/>
      <sheetData sheetId="293"/>
      <sheetData sheetId="294" refreshError="1"/>
      <sheetData sheetId="29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35"/>
  <sheetViews>
    <sheetView showGridLines="0" tabSelected="1" zoomScaleNormal="100" workbookViewId="0"/>
  </sheetViews>
  <sheetFormatPr defaultColWidth="2.75" defaultRowHeight="13.5" outlineLevelCol="1" x14ac:dyDescent="0.15"/>
  <cols>
    <col min="2" max="2" width="2.75" customWidth="1"/>
    <col min="3" max="3" width="20.125" customWidth="1"/>
    <col min="4" max="4" width="12.25" hidden="1" customWidth="1" outlineLevel="1"/>
    <col min="5" max="5" width="12.25" customWidth="1" collapsed="1"/>
    <col min="6" max="9" width="12.25" customWidth="1"/>
    <col min="10" max="10" width="11.75" customWidth="1"/>
    <col min="12" max="12" width="6.875" bestFit="1" customWidth="1"/>
    <col min="20" max="20" width="4.875" bestFit="1" customWidth="1"/>
  </cols>
  <sheetData>
    <row r="1" spans="1:9" x14ac:dyDescent="0.15">
      <c r="A1" s="1"/>
      <c r="B1" s="1"/>
      <c r="C1" s="1"/>
      <c r="D1" s="2"/>
      <c r="E1" s="2"/>
      <c r="F1" s="2"/>
      <c r="G1" s="2"/>
      <c r="H1" s="2"/>
      <c r="I1" s="2"/>
    </row>
    <row r="2" spans="1:9" ht="18.75" x14ac:dyDescent="0.15">
      <c r="A2" s="3"/>
      <c r="B2" s="4" t="s">
        <v>0</v>
      </c>
      <c r="C2" s="1"/>
      <c r="D2" s="2"/>
      <c r="E2" s="2"/>
      <c r="F2" s="2"/>
      <c r="G2" s="2"/>
      <c r="H2" s="2"/>
      <c r="I2" s="2"/>
    </row>
    <row r="3" spans="1:9" x14ac:dyDescent="0.15">
      <c r="A3" s="1"/>
      <c r="B3" s="1" t="s">
        <v>1</v>
      </c>
      <c r="C3" s="1"/>
      <c r="D3" s="2"/>
      <c r="E3" s="2"/>
      <c r="F3" s="2"/>
      <c r="G3" s="2"/>
      <c r="H3" s="2"/>
      <c r="I3" s="2"/>
    </row>
    <row r="4" spans="1:9" x14ac:dyDescent="0.15">
      <c r="A4" s="1"/>
      <c r="B4" s="1"/>
      <c r="C4" s="1"/>
      <c r="D4" s="2"/>
      <c r="E4" s="2"/>
      <c r="F4" s="2"/>
      <c r="G4" s="2"/>
      <c r="H4" s="2"/>
      <c r="I4" s="2"/>
    </row>
    <row r="5" spans="1:9" x14ac:dyDescent="0.15">
      <c r="B5" t="s">
        <v>26</v>
      </c>
      <c r="D5" s="5"/>
      <c r="E5" s="5"/>
      <c r="F5" s="5"/>
      <c r="G5" s="5"/>
      <c r="H5" s="5"/>
      <c r="I5" s="5" t="s">
        <v>2</v>
      </c>
    </row>
    <row r="6" spans="1:9" x14ac:dyDescent="0.15">
      <c r="B6" s="6"/>
      <c r="C6" s="7"/>
      <c r="D6" s="8" t="s">
        <v>22</v>
      </c>
      <c r="E6" s="8" t="s">
        <v>23</v>
      </c>
      <c r="F6" s="8" t="s">
        <v>28</v>
      </c>
      <c r="G6" s="8" t="s">
        <v>34</v>
      </c>
      <c r="H6" s="8" t="s">
        <v>36</v>
      </c>
      <c r="I6" s="8" t="s">
        <v>37</v>
      </c>
    </row>
    <row r="7" spans="1:9" x14ac:dyDescent="0.15">
      <c r="B7" s="9"/>
      <c r="C7" s="10"/>
      <c r="D7" s="26"/>
      <c r="E7" s="26"/>
      <c r="F7" s="26"/>
      <c r="G7" s="11"/>
      <c r="H7" s="26"/>
      <c r="I7" s="26"/>
    </row>
    <row r="8" spans="1:9" x14ac:dyDescent="0.15">
      <c r="B8" s="12" t="s">
        <v>3</v>
      </c>
      <c r="C8" s="13"/>
      <c r="D8" s="28">
        <v>43882</v>
      </c>
      <c r="E8" s="28">
        <v>43908</v>
      </c>
      <c r="F8" s="28">
        <v>45135</v>
      </c>
      <c r="G8" s="14">
        <v>48458</v>
      </c>
      <c r="H8" s="28">
        <v>39049</v>
      </c>
      <c r="I8" s="28">
        <v>19678</v>
      </c>
    </row>
    <row r="9" spans="1:9" x14ac:dyDescent="0.15">
      <c r="B9" s="12" t="s">
        <v>4</v>
      </c>
      <c r="C9" s="13"/>
      <c r="D9" s="28">
        <v>28727</v>
      </c>
      <c r="E9" s="28">
        <v>29769</v>
      </c>
      <c r="F9" s="28">
        <v>31037</v>
      </c>
      <c r="G9" s="14">
        <v>32945</v>
      </c>
      <c r="H9" s="28">
        <v>26268</v>
      </c>
      <c r="I9" s="28">
        <v>12968</v>
      </c>
    </row>
    <row r="10" spans="1:9" x14ac:dyDescent="0.15">
      <c r="B10" s="12" t="s">
        <v>5</v>
      </c>
      <c r="C10" s="13"/>
      <c r="D10" s="28">
        <v>146</v>
      </c>
      <c r="E10" s="28">
        <v>1000</v>
      </c>
      <c r="F10" s="28">
        <v>768</v>
      </c>
      <c r="G10" s="14">
        <v>577</v>
      </c>
      <c r="H10" s="28">
        <v>1159</v>
      </c>
      <c r="I10" s="28">
        <v>-10983</v>
      </c>
    </row>
    <row r="11" spans="1:9" x14ac:dyDescent="0.15">
      <c r="B11" s="12" t="s">
        <v>6</v>
      </c>
      <c r="C11" s="13"/>
      <c r="D11" s="28">
        <v>208</v>
      </c>
      <c r="E11" s="28">
        <v>674</v>
      </c>
      <c r="F11" s="28">
        <v>677</v>
      </c>
      <c r="G11" s="14">
        <v>738</v>
      </c>
      <c r="H11" s="28">
        <v>1358</v>
      </c>
      <c r="I11" s="28">
        <v>-11075</v>
      </c>
    </row>
    <row r="12" spans="1:9" x14ac:dyDescent="0.15">
      <c r="B12" s="12" t="s">
        <v>7</v>
      </c>
      <c r="C12" s="13"/>
      <c r="D12" s="28">
        <v>46</v>
      </c>
      <c r="E12" s="28">
        <v>123</v>
      </c>
      <c r="F12" s="28">
        <v>171</v>
      </c>
      <c r="G12" s="14">
        <v>218</v>
      </c>
      <c r="H12" s="28">
        <v>698</v>
      </c>
      <c r="I12" s="28">
        <v>-11738</v>
      </c>
    </row>
    <row r="13" spans="1:9" x14ac:dyDescent="0.15">
      <c r="B13" s="12" t="s">
        <v>8</v>
      </c>
      <c r="C13" s="13"/>
      <c r="D13" s="29">
        <v>4.74</v>
      </c>
      <c r="E13" s="29">
        <v>12.47</v>
      </c>
      <c r="F13" s="29">
        <v>17.27</v>
      </c>
      <c r="G13" s="15">
        <v>22.01</v>
      </c>
      <c r="H13" s="29">
        <v>71.209999999999994</v>
      </c>
      <c r="I13" s="29">
        <v>-1184.6099999999999</v>
      </c>
    </row>
    <row r="14" spans="1:9" x14ac:dyDescent="0.15">
      <c r="B14" s="9"/>
      <c r="C14" s="10"/>
      <c r="D14" s="26"/>
      <c r="E14" s="26"/>
      <c r="F14" s="26"/>
      <c r="G14" s="11"/>
      <c r="H14" s="26"/>
      <c r="I14" s="26"/>
    </row>
    <row r="15" spans="1:9" x14ac:dyDescent="0.15">
      <c r="B15" s="12" t="s">
        <v>9</v>
      </c>
      <c r="C15" s="13"/>
      <c r="D15" s="28">
        <v>10342</v>
      </c>
      <c r="E15" s="28">
        <v>10540</v>
      </c>
      <c r="F15" s="28">
        <v>10451</v>
      </c>
      <c r="G15" s="14">
        <v>10577</v>
      </c>
      <c r="H15" s="28">
        <v>11138</v>
      </c>
      <c r="I15" s="28">
        <v>-863</v>
      </c>
    </row>
    <row r="16" spans="1:9" x14ac:dyDescent="0.15">
      <c r="B16" s="12" t="s">
        <v>10</v>
      </c>
      <c r="C16" s="13"/>
      <c r="D16" s="28">
        <v>20811</v>
      </c>
      <c r="E16" s="28">
        <v>21336</v>
      </c>
      <c r="F16" s="28">
        <v>24354</v>
      </c>
      <c r="G16" s="14">
        <v>24436</v>
      </c>
      <c r="H16" s="28">
        <v>25087</v>
      </c>
      <c r="I16" s="28">
        <v>26003</v>
      </c>
    </row>
    <row r="17" spans="2:12" x14ac:dyDescent="0.15">
      <c r="B17" s="12" t="s">
        <v>11</v>
      </c>
      <c r="C17" s="13"/>
      <c r="D17" s="29">
        <v>1038.79</v>
      </c>
      <c r="E17" s="29">
        <v>1058.0999999999999</v>
      </c>
      <c r="F17" s="29">
        <v>1052.1600000000001</v>
      </c>
      <c r="G17" s="15">
        <v>1066.74</v>
      </c>
      <c r="H17" s="29">
        <v>1123.56</v>
      </c>
      <c r="I17" s="29">
        <v>-87.24</v>
      </c>
    </row>
    <row r="18" spans="2:12" x14ac:dyDescent="0.15">
      <c r="B18" s="12" t="s">
        <v>12</v>
      </c>
      <c r="C18" s="13"/>
      <c r="D18" s="30">
        <v>0.495</v>
      </c>
      <c r="E18" s="30">
        <v>0.49099999999999999</v>
      </c>
      <c r="F18" s="30">
        <v>0.42799999999999999</v>
      </c>
      <c r="G18" s="16">
        <v>0.433</v>
      </c>
      <c r="H18" s="30">
        <v>0.44400000000000001</v>
      </c>
      <c r="I18" s="30">
        <v>-3.3000000000000002E-2</v>
      </c>
    </row>
    <row r="19" spans="2:12" x14ac:dyDescent="0.15">
      <c r="B19" s="9"/>
      <c r="C19" s="10"/>
      <c r="D19" s="26"/>
      <c r="E19" s="26"/>
      <c r="F19" s="26"/>
      <c r="G19" s="11"/>
      <c r="H19" s="26"/>
      <c r="I19" s="26"/>
    </row>
    <row r="20" spans="2:12" x14ac:dyDescent="0.15">
      <c r="B20" s="12" t="s">
        <v>13</v>
      </c>
      <c r="C20" s="13"/>
      <c r="D20" s="28">
        <v>1679</v>
      </c>
      <c r="E20" s="28">
        <v>2239</v>
      </c>
      <c r="F20" s="28">
        <v>3222</v>
      </c>
      <c r="G20" s="28">
        <v>2409</v>
      </c>
      <c r="H20" s="28">
        <v>1835</v>
      </c>
      <c r="I20" s="28">
        <v>-11774</v>
      </c>
    </row>
    <row r="21" spans="2:12" x14ac:dyDescent="0.15">
      <c r="B21" s="12" t="s">
        <v>14</v>
      </c>
      <c r="C21" s="13"/>
      <c r="D21" s="28">
        <v>-380</v>
      </c>
      <c r="E21" s="28">
        <v>-1838</v>
      </c>
      <c r="F21" s="28">
        <v>-4174</v>
      </c>
      <c r="G21" s="28">
        <v>-2769</v>
      </c>
      <c r="H21" s="28">
        <v>-2017</v>
      </c>
      <c r="I21" s="28">
        <v>533</v>
      </c>
    </row>
    <row r="22" spans="2:12" x14ac:dyDescent="0.15">
      <c r="B22" s="12" t="s">
        <v>15</v>
      </c>
      <c r="C22" s="13"/>
      <c r="D22" s="28">
        <v>-356</v>
      </c>
      <c r="E22" s="28">
        <v>-147</v>
      </c>
      <c r="F22" s="28">
        <v>2268</v>
      </c>
      <c r="G22" s="28">
        <v>-1237</v>
      </c>
      <c r="H22" s="28">
        <v>-100</v>
      </c>
      <c r="I22" s="28">
        <v>16031</v>
      </c>
    </row>
    <row r="23" spans="2:12" x14ac:dyDescent="0.15">
      <c r="B23" s="9"/>
      <c r="C23" s="10"/>
      <c r="D23" s="26"/>
      <c r="E23" s="26"/>
      <c r="F23" s="26"/>
      <c r="G23" s="11"/>
      <c r="H23" s="26"/>
      <c r="I23" s="26"/>
    </row>
    <row r="24" spans="2:12" x14ac:dyDescent="0.15">
      <c r="B24" s="12" t="s">
        <v>24</v>
      </c>
      <c r="C24" s="23"/>
      <c r="D24" s="30">
        <v>4.0000000000000001E-3</v>
      </c>
      <c r="E24" s="30">
        <v>1.2E-2</v>
      </c>
      <c r="F24" s="30">
        <v>1.6E-2</v>
      </c>
      <c r="G24" s="30">
        <v>2.1000000000000001E-2</v>
      </c>
      <c r="H24" s="30">
        <v>6.5000000000000002E-2</v>
      </c>
      <c r="I24" s="30">
        <v>-2.286</v>
      </c>
      <c r="J24" s="33"/>
      <c r="L24" s="21"/>
    </row>
    <row r="25" spans="2:12" x14ac:dyDescent="0.15">
      <c r="B25" s="27" t="s">
        <v>25</v>
      </c>
      <c r="C25" s="23"/>
      <c r="D25" s="24">
        <v>0.01</v>
      </c>
      <c r="E25" s="24">
        <v>3.2000000000000001E-2</v>
      </c>
      <c r="F25" s="24">
        <v>2.7798308286113165E-2</v>
      </c>
      <c r="G25" s="24">
        <v>0.03</v>
      </c>
      <c r="H25" s="24">
        <v>5.5E-2</v>
      </c>
      <c r="I25" s="24">
        <v>-0.434</v>
      </c>
      <c r="J25" s="34"/>
      <c r="K25" s="35"/>
      <c r="L25" s="21"/>
    </row>
    <row r="26" spans="2:12" x14ac:dyDescent="0.15">
      <c r="B26" s="9"/>
      <c r="C26" s="10"/>
      <c r="D26" s="26"/>
      <c r="E26" s="26"/>
      <c r="F26" s="26"/>
      <c r="G26" s="11"/>
      <c r="H26" s="26"/>
      <c r="I26" s="26"/>
    </row>
    <row r="27" spans="2:12" x14ac:dyDescent="0.15">
      <c r="B27" s="12" t="s">
        <v>16</v>
      </c>
      <c r="C27" s="13"/>
      <c r="D27" s="25">
        <v>5</v>
      </c>
      <c r="E27" s="28">
        <v>5</v>
      </c>
      <c r="F27" s="28">
        <v>5</v>
      </c>
      <c r="G27" s="14">
        <v>5</v>
      </c>
      <c r="H27" s="28">
        <v>8</v>
      </c>
      <c r="I27" s="28">
        <v>0</v>
      </c>
    </row>
    <row r="28" spans="2:12" x14ac:dyDescent="0.15">
      <c r="B28" s="9"/>
      <c r="C28" s="10"/>
      <c r="D28" s="26"/>
      <c r="E28" s="26"/>
      <c r="F28" s="26"/>
      <c r="G28" s="11"/>
      <c r="H28" s="26"/>
      <c r="I28" s="26"/>
    </row>
    <row r="29" spans="2:12" x14ac:dyDescent="0.15">
      <c r="B29" s="12" t="s">
        <v>17</v>
      </c>
      <c r="C29" s="13"/>
      <c r="D29" s="28">
        <f>815+171</f>
        <v>986</v>
      </c>
      <c r="E29" s="28">
        <v>2407</v>
      </c>
      <c r="F29" s="28">
        <f>3118</f>
        <v>3118</v>
      </c>
      <c r="G29" s="28">
        <f>3332</f>
        <v>3332</v>
      </c>
      <c r="H29" s="28">
        <v>2031</v>
      </c>
      <c r="I29" s="28">
        <v>1752</v>
      </c>
    </row>
    <row r="30" spans="2:12" x14ac:dyDescent="0.15">
      <c r="B30" s="12" t="s">
        <v>18</v>
      </c>
      <c r="C30" s="13"/>
      <c r="D30" s="28">
        <v>1477</v>
      </c>
      <c r="E30" s="28">
        <v>1279</v>
      </c>
      <c r="F30" s="28">
        <v>1438</v>
      </c>
      <c r="G30" s="14">
        <f>1516+65</f>
        <v>1581</v>
      </c>
      <c r="H30" s="28">
        <v>1362</v>
      </c>
      <c r="I30" s="28">
        <f>1689+53</f>
        <v>1742</v>
      </c>
    </row>
    <row r="31" spans="2:12" x14ac:dyDescent="0.15">
      <c r="B31" s="9"/>
      <c r="C31" s="10"/>
      <c r="D31" s="26"/>
      <c r="E31" s="26"/>
      <c r="F31" s="26"/>
      <c r="G31" s="11"/>
      <c r="H31" s="26"/>
      <c r="I31" s="26"/>
    </row>
    <row r="32" spans="2:12" x14ac:dyDescent="0.15">
      <c r="B32" s="12" t="s">
        <v>19</v>
      </c>
      <c r="C32" s="13"/>
      <c r="D32" s="28">
        <f t="shared" ref="D32:G32" si="0">SUM(D33:D34)</f>
        <v>106</v>
      </c>
      <c r="E32" s="28">
        <f t="shared" ref="E32:F32" si="1">SUM(E33:E34)</f>
        <v>103</v>
      </c>
      <c r="F32" s="28">
        <f t="shared" si="1"/>
        <v>110</v>
      </c>
      <c r="G32" s="28">
        <f t="shared" si="0"/>
        <v>131</v>
      </c>
      <c r="H32" s="28">
        <f t="shared" ref="H32:I32" si="2">SUM(H33:H34)</f>
        <v>135</v>
      </c>
      <c r="I32" s="28">
        <f t="shared" si="2"/>
        <v>105</v>
      </c>
    </row>
    <row r="33" spans="2:9" x14ac:dyDescent="0.15">
      <c r="B33" s="17"/>
      <c r="C33" s="18" t="s">
        <v>20</v>
      </c>
      <c r="D33" s="31">
        <v>69</v>
      </c>
      <c r="E33" s="31">
        <v>69</v>
      </c>
      <c r="F33" s="31">
        <v>73</v>
      </c>
      <c r="G33" s="31">
        <v>92</v>
      </c>
      <c r="H33" s="31">
        <v>94</v>
      </c>
      <c r="I33" s="31">
        <v>75</v>
      </c>
    </row>
    <row r="34" spans="2:9" x14ac:dyDescent="0.15">
      <c r="B34" s="19"/>
      <c r="C34" s="20" t="s">
        <v>21</v>
      </c>
      <c r="D34" s="32">
        <v>37</v>
      </c>
      <c r="E34" s="32">
        <v>34</v>
      </c>
      <c r="F34" s="32">
        <v>37</v>
      </c>
      <c r="G34" s="32">
        <v>39</v>
      </c>
      <c r="H34" s="32">
        <v>41</v>
      </c>
      <c r="I34" s="32">
        <v>30</v>
      </c>
    </row>
    <row r="35" spans="2:9" x14ac:dyDescent="0.15">
      <c r="D35" s="22">
        <f>+D11/D16</f>
        <v>9.9947143337657963E-3</v>
      </c>
      <c r="E35" s="22">
        <f t="shared" ref="E35" si="3">+E11/E16</f>
        <v>3.1589801274840644E-2</v>
      </c>
      <c r="F35" s="22">
        <f t="shared" ref="F35" si="4">+F11/F16</f>
        <v>2.7798308286113165E-2</v>
      </c>
      <c r="G35" s="22">
        <f>+G11/G16</f>
        <v>3.0201342281879196E-2</v>
      </c>
      <c r="H35" s="22">
        <f>+H11/H16</f>
        <v>5.4131621955594532E-2</v>
      </c>
      <c r="I35" s="22">
        <f>+I11/I16</f>
        <v>-0.42591239472368575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14DA-864C-4F88-BE64-788F2492E374}">
  <sheetPr>
    <tabColor rgb="FFFFC000"/>
    <pageSetUpPr fitToPage="1"/>
  </sheetPr>
  <dimension ref="A1:I35"/>
  <sheetViews>
    <sheetView showGridLines="0" zoomScaleNormal="100" zoomScaleSheetLayoutView="70" workbookViewId="0"/>
  </sheetViews>
  <sheetFormatPr defaultColWidth="2.75" defaultRowHeight="13.5" x14ac:dyDescent="0.15"/>
  <cols>
    <col min="3" max="3" width="11.5" customWidth="1"/>
    <col min="4" max="4" width="12.25" customWidth="1"/>
    <col min="5" max="8" width="11.75" customWidth="1"/>
  </cols>
  <sheetData>
    <row r="1" spans="1:9" x14ac:dyDescent="0.15">
      <c r="A1" s="36"/>
      <c r="B1" s="36"/>
      <c r="C1" s="36"/>
      <c r="D1" s="37"/>
      <c r="E1" s="36"/>
      <c r="F1" s="36"/>
      <c r="G1" s="36"/>
      <c r="H1" s="36"/>
      <c r="I1" s="36"/>
    </row>
    <row r="2" spans="1:9" ht="18.75" x14ac:dyDescent="0.15">
      <c r="A2" s="38"/>
      <c r="B2" s="39" t="s">
        <v>0</v>
      </c>
      <c r="C2" s="36"/>
      <c r="D2" s="37"/>
      <c r="E2" s="36"/>
      <c r="F2" s="36"/>
      <c r="G2" s="36"/>
      <c r="H2" s="36"/>
      <c r="I2" s="37"/>
    </row>
    <row r="3" spans="1:9" x14ac:dyDescent="0.15">
      <c r="A3" s="36"/>
      <c r="B3" s="36" t="s">
        <v>1</v>
      </c>
      <c r="C3" s="36"/>
      <c r="D3" s="37"/>
      <c r="E3" s="36"/>
      <c r="F3" s="36"/>
      <c r="G3" s="36"/>
      <c r="H3" s="36"/>
      <c r="I3" s="36"/>
    </row>
    <row r="4" spans="1:9" x14ac:dyDescent="0.15">
      <c r="A4" s="36"/>
      <c r="B4" s="36"/>
      <c r="C4" s="36"/>
      <c r="D4" s="37"/>
      <c r="E4" s="36"/>
      <c r="F4" s="36"/>
      <c r="G4" s="36"/>
      <c r="H4" s="36"/>
      <c r="I4" s="36"/>
    </row>
    <row r="5" spans="1:9" x14ac:dyDescent="0.15">
      <c r="A5" s="36"/>
      <c r="B5" s="36" t="s">
        <v>27</v>
      </c>
      <c r="C5" s="36"/>
      <c r="D5" s="37"/>
      <c r="E5" s="36"/>
      <c r="F5" s="40"/>
      <c r="G5" s="40"/>
      <c r="H5" s="40" t="s">
        <v>33</v>
      </c>
      <c r="I5" s="36"/>
    </row>
    <row r="6" spans="1:9" x14ac:dyDescent="0.15">
      <c r="A6" s="36"/>
      <c r="B6" s="60"/>
      <c r="C6" s="61"/>
      <c r="D6" s="62" t="s">
        <v>38</v>
      </c>
      <c r="E6" s="62" t="s">
        <v>39</v>
      </c>
      <c r="F6" s="62" t="s">
        <v>40</v>
      </c>
      <c r="G6" s="62" t="s">
        <v>41</v>
      </c>
      <c r="H6" s="63" t="s">
        <v>42</v>
      </c>
      <c r="I6" s="36"/>
    </row>
    <row r="7" spans="1:9" x14ac:dyDescent="0.15">
      <c r="A7" s="36"/>
      <c r="B7" s="41" t="s">
        <v>29</v>
      </c>
      <c r="C7" s="42"/>
      <c r="D7" s="43"/>
      <c r="E7" s="43"/>
      <c r="F7" s="43"/>
      <c r="G7" s="43"/>
      <c r="H7" s="44"/>
      <c r="I7" s="36"/>
    </row>
    <row r="8" spans="1:9" x14ac:dyDescent="0.15">
      <c r="A8" s="36"/>
      <c r="B8" s="45"/>
      <c r="C8" s="46" t="s">
        <v>43</v>
      </c>
      <c r="D8" s="47">
        <v>13106</v>
      </c>
      <c r="E8" s="48">
        <v>13167</v>
      </c>
      <c r="F8" s="49">
        <v>14337</v>
      </c>
      <c r="G8" s="49">
        <v>14479</v>
      </c>
      <c r="H8" s="50">
        <v>5711</v>
      </c>
      <c r="I8" s="36"/>
    </row>
    <row r="9" spans="1:9" x14ac:dyDescent="0.15">
      <c r="A9" s="36"/>
      <c r="B9" s="45"/>
      <c r="C9" s="51" t="s">
        <v>44</v>
      </c>
      <c r="D9" s="48">
        <v>9591</v>
      </c>
      <c r="E9" s="48">
        <v>9820</v>
      </c>
      <c r="F9" s="49">
        <v>10273</v>
      </c>
      <c r="G9" s="49">
        <v>11283</v>
      </c>
      <c r="H9" s="50">
        <v>2942</v>
      </c>
      <c r="I9" s="36"/>
    </row>
    <row r="10" spans="1:9" x14ac:dyDescent="0.15">
      <c r="A10" s="36"/>
      <c r="B10" s="45"/>
      <c r="C10" s="51" t="s">
        <v>45</v>
      </c>
      <c r="D10" s="48">
        <v>11086</v>
      </c>
      <c r="E10" s="48">
        <v>11493</v>
      </c>
      <c r="F10" s="49">
        <v>12330</v>
      </c>
      <c r="G10" s="49">
        <v>13287</v>
      </c>
      <c r="H10" s="50">
        <v>1317</v>
      </c>
      <c r="I10" s="36"/>
    </row>
    <row r="11" spans="1:9" x14ac:dyDescent="0.15">
      <c r="A11" s="36"/>
      <c r="B11" s="52"/>
      <c r="C11" s="53" t="s">
        <v>46</v>
      </c>
      <c r="D11" s="54">
        <v>10074</v>
      </c>
      <c r="E11" s="54">
        <v>10125</v>
      </c>
      <c r="F11" s="55">
        <v>10655</v>
      </c>
      <c r="G11" s="55">
        <v>11518</v>
      </c>
      <c r="H11" s="56">
        <v>9717</v>
      </c>
      <c r="I11" s="36"/>
    </row>
    <row r="12" spans="1:9" x14ac:dyDescent="0.15">
      <c r="A12" s="36"/>
      <c r="B12" s="41" t="s">
        <v>30</v>
      </c>
      <c r="C12" s="42"/>
      <c r="D12" s="57"/>
      <c r="E12" s="57"/>
      <c r="F12" s="57"/>
      <c r="G12" s="57"/>
      <c r="H12" s="58"/>
      <c r="I12" s="36"/>
    </row>
    <row r="13" spans="1:9" x14ac:dyDescent="0.15">
      <c r="A13" s="36"/>
      <c r="B13" s="45"/>
      <c r="C13" s="46" t="s">
        <v>43</v>
      </c>
      <c r="D13" s="47">
        <v>8964</v>
      </c>
      <c r="E13" s="48">
        <v>9042</v>
      </c>
      <c r="F13" s="49">
        <v>9760</v>
      </c>
      <c r="G13" s="49">
        <v>9736</v>
      </c>
      <c r="H13" s="50">
        <v>3882</v>
      </c>
      <c r="I13" s="36"/>
    </row>
    <row r="14" spans="1:9" x14ac:dyDescent="0.15">
      <c r="A14" s="36"/>
      <c r="B14" s="45"/>
      <c r="C14" s="51" t="s">
        <v>44</v>
      </c>
      <c r="D14" s="48">
        <v>6474</v>
      </c>
      <c r="E14" s="48">
        <v>6761</v>
      </c>
      <c r="F14" s="49">
        <v>6864</v>
      </c>
      <c r="G14" s="49">
        <v>7624</v>
      </c>
      <c r="H14" s="50">
        <v>1864</v>
      </c>
      <c r="I14" s="36"/>
    </row>
    <row r="15" spans="1:9" x14ac:dyDescent="0.15">
      <c r="A15" s="36"/>
      <c r="B15" s="45"/>
      <c r="C15" s="51" t="s">
        <v>45</v>
      </c>
      <c r="D15" s="48">
        <v>7400</v>
      </c>
      <c r="E15" s="48">
        <v>7895</v>
      </c>
      <c r="F15" s="49">
        <v>8457</v>
      </c>
      <c r="G15" s="49">
        <v>8908</v>
      </c>
      <c r="H15" s="50">
        <v>732</v>
      </c>
      <c r="I15" s="36"/>
    </row>
    <row r="16" spans="1:9" x14ac:dyDescent="0.15">
      <c r="A16" s="36"/>
      <c r="B16" s="45"/>
      <c r="C16" s="53" t="s">
        <v>46</v>
      </c>
      <c r="D16" s="54">
        <v>6742</v>
      </c>
      <c r="E16" s="54">
        <v>6931</v>
      </c>
      <c r="F16" s="55">
        <v>7339</v>
      </c>
      <c r="G16" s="55">
        <v>7864</v>
      </c>
      <c r="H16" s="56">
        <v>6490</v>
      </c>
      <c r="I16" s="36"/>
    </row>
    <row r="17" spans="1:9" x14ac:dyDescent="0.15">
      <c r="A17" s="36"/>
      <c r="B17" s="41" t="s">
        <v>31</v>
      </c>
      <c r="C17" s="59"/>
      <c r="D17" s="57"/>
      <c r="E17" s="57"/>
      <c r="F17" s="57"/>
      <c r="G17" s="57"/>
      <c r="H17" s="58"/>
      <c r="I17" s="36"/>
    </row>
    <row r="18" spans="1:9" x14ac:dyDescent="0.15">
      <c r="A18" s="36"/>
      <c r="B18" s="45"/>
      <c r="C18" s="46" t="s">
        <v>43</v>
      </c>
      <c r="D18" s="47">
        <v>1798</v>
      </c>
      <c r="E18" s="48">
        <v>1298</v>
      </c>
      <c r="F18" s="49">
        <v>1560</v>
      </c>
      <c r="G18" s="49">
        <v>1232</v>
      </c>
      <c r="H18" s="50">
        <v>-1918</v>
      </c>
      <c r="I18" s="36"/>
    </row>
    <row r="19" spans="1:9" x14ac:dyDescent="0.15">
      <c r="A19" s="36"/>
      <c r="B19" s="45"/>
      <c r="C19" s="51" t="s">
        <v>44</v>
      </c>
      <c r="D19" s="48">
        <v>-536</v>
      </c>
      <c r="E19" s="48">
        <v>-710</v>
      </c>
      <c r="F19" s="49">
        <v>-1064</v>
      </c>
      <c r="G19" s="49">
        <v>-687</v>
      </c>
      <c r="H19" s="50">
        <v>-3849</v>
      </c>
      <c r="I19" s="36"/>
    </row>
    <row r="20" spans="1:9" x14ac:dyDescent="0.15">
      <c r="A20" s="36"/>
      <c r="B20" s="45"/>
      <c r="C20" s="51" t="s">
        <v>45</v>
      </c>
      <c r="D20" s="48">
        <v>289</v>
      </c>
      <c r="E20" s="48">
        <v>446</v>
      </c>
      <c r="F20" s="49">
        <v>611</v>
      </c>
      <c r="G20" s="49">
        <v>614</v>
      </c>
      <c r="H20" s="50">
        <v>-3987</v>
      </c>
      <c r="I20" s="36"/>
    </row>
    <row r="21" spans="1:9" x14ac:dyDescent="0.15">
      <c r="A21" s="36"/>
      <c r="B21" s="52"/>
      <c r="C21" s="53" t="s">
        <v>46</v>
      </c>
      <c r="D21" s="54">
        <v>-263</v>
      </c>
      <c r="E21" s="54">
        <v>-551</v>
      </c>
      <c r="F21" s="55">
        <v>-266</v>
      </c>
      <c r="G21" s="55">
        <v>-530</v>
      </c>
      <c r="H21" s="56">
        <v>-1229</v>
      </c>
      <c r="I21" s="36"/>
    </row>
    <row r="22" spans="1:9" x14ac:dyDescent="0.15">
      <c r="A22" s="36"/>
      <c r="B22" s="41" t="s">
        <v>32</v>
      </c>
      <c r="C22" s="59"/>
      <c r="D22" s="57"/>
      <c r="E22" s="57"/>
      <c r="F22" s="57"/>
      <c r="G22" s="57"/>
      <c r="H22" s="58"/>
      <c r="I22" s="36"/>
    </row>
    <row r="23" spans="1:9" x14ac:dyDescent="0.15">
      <c r="A23" s="36"/>
      <c r="B23" s="45"/>
      <c r="C23" s="46" t="s">
        <v>43</v>
      </c>
      <c r="D23" s="47">
        <v>1973</v>
      </c>
      <c r="E23" s="48">
        <v>1305</v>
      </c>
      <c r="F23" s="49">
        <v>1550</v>
      </c>
      <c r="G23" s="49">
        <v>1241</v>
      </c>
      <c r="H23" s="50">
        <v>-1976</v>
      </c>
      <c r="I23" s="36"/>
    </row>
    <row r="24" spans="1:9" x14ac:dyDescent="0.15">
      <c r="A24" s="36"/>
      <c r="B24" s="45"/>
      <c r="C24" s="51" t="s">
        <v>44</v>
      </c>
      <c r="D24" s="48">
        <v>-727</v>
      </c>
      <c r="E24" s="48">
        <v>-689</v>
      </c>
      <c r="F24" s="49">
        <v>-1013</v>
      </c>
      <c r="G24" s="49">
        <v>-703</v>
      </c>
      <c r="H24" s="50">
        <v>-3899</v>
      </c>
      <c r="I24" s="36"/>
    </row>
    <row r="25" spans="1:9" x14ac:dyDescent="0.15">
      <c r="A25" s="36"/>
      <c r="B25" s="45"/>
      <c r="C25" s="51" t="s">
        <v>45</v>
      </c>
      <c r="D25" s="48">
        <v>23</v>
      </c>
      <c r="E25" s="48">
        <v>459</v>
      </c>
      <c r="F25" s="49">
        <v>673</v>
      </c>
      <c r="G25" s="49">
        <v>820</v>
      </c>
      <c r="H25" s="50">
        <v>-3989</v>
      </c>
      <c r="I25" s="36"/>
    </row>
    <row r="26" spans="1:9" x14ac:dyDescent="0.15">
      <c r="A26" s="36"/>
      <c r="B26" s="52"/>
      <c r="C26" s="53" t="s">
        <v>46</v>
      </c>
      <c r="D26" s="54">
        <v>-362</v>
      </c>
      <c r="E26" s="54">
        <v>-595</v>
      </c>
      <c r="F26" s="55">
        <v>-398</v>
      </c>
      <c r="G26" s="55">
        <v>-472</v>
      </c>
      <c r="H26" s="56">
        <v>-1211</v>
      </c>
      <c r="I26" s="36"/>
    </row>
    <row r="27" spans="1:9" x14ac:dyDescent="0.15">
      <c r="A27" s="36"/>
      <c r="B27" s="41" t="s">
        <v>35</v>
      </c>
      <c r="C27" s="59"/>
      <c r="D27" s="57"/>
      <c r="E27" s="57"/>
      <c r="F27" s="57"/>
      <c r="G27" s="57"/>
      <c r="H27" s="58"/>
      <c r="I27" s="36"/>
    </row>
    <row r="28" spans="1:9" x14ac:dyDescent="0.15">
      <c r="A28" s="36"/>
      <c r="B28" s="45"/>
      <c r="C28" s="46" t="s">
        <v>43</v>
      </c>
      <c r="D28" s="47">
        <v>1147</v>
      </c>
      <c r="E28" s="48">
        <v>822</v>
      </c>
      <c r="F28" s="49">
        <v>1252</v>
      </c>
      <c r="G28" s="49">
        <v>659</v>
      </c>
      <c r="H28" s="50">
        <v>-1059</v>
      </c>
      <c r="I28" s="36"/>
    </row>
    <row r="29" spans="1:9" x14ac:dyDescent="0.15">
      <c r="A29" s="36"/>
      <c r="B29" s="45"/>
      <c r="C29" s="51" t="s">
        <v>44</v>
      </c>
      <c r="D29" s="48">
        <v>-623</v>
      </c>
      <c r="E29" s="48">
        <v>-549</v>
      </c>
      <c r="F29" s="49">
        <v>-926</v>
      </c>
      <c r="G29" s="49">
        <v>-430</v>
      </c>
      <c r="H29" s="50">
        <v>-3572</v>
      </c>
      <c r="I29" s="36"/>
    </row>
    <row r="30" spans="1:9" x14ac:dyDescent="0.15">
      <c r="A30" s="36"/>
      <c r="B30" s="45"/>
      <c r="C30" s="51" t="s">
        <v>45</v>
      </c>
      <c r="D30" s="48">
        <v>12</v>
      </c>
      <c r="E30" s="48">
        <v>302</v>
      </c>
      <c r="F30" s="49">
        <v>389</v>
      </c>
      <c r="G30" s="48">
        <v>476</v>
      </c>
      <c r="H30" s="44">
        <v>-4702</v>
      </c>
      <c r="I30" s="36"/>
    </row>
    <row r="31" spans="1:9" x14ac:dyDescent="0.15">
      <c r="A31" s="36"/>
      <c r="B31" s="52"/>
      <c r="C31" s="53" t="s">
        <v>46</v>
      </c>
      <c r="D31" s="54">
        <v>-54</v>
      </c>
      <c r="E31" s="54">
        <v>-412</v>
      </c>
      <c r="F31" s="55">
        <v>-404</v>
      </c>
      <c r="G31" s="55">
        <v>-497</v>
      </c>
      <c r="H31" s="56">
        <v>-2411</v>
      </c>
      <c r="I31" s="36"/>
    </row>
    <row r="32" spans="1:9" x14ac:dyDescent="0.15">
      <c r="A32" s="36"/>
      <c r="B32" s="36"/>
      <c r="C32" s="36"/>
      <c r="D32" s="36"/>
      <c r="E32" s="36"/>
      <c r="F32" s="36"/>
      <c r="G32" s="36"/>
      <c r="H32" s="36"/>
      <c r="I32" s="36"/>
    </row>
    <row r="34" spans="4:7" x14ac:dyDescent="0.15">
      <c r="D34" s="1"/>
      <c r="E34" s="1"/>
      <c r="F34" s="1"/>
      <c r="G34" s="1"/>
    </row>
    <row r="35" spans="4:7" x14ac:dyDescent="0.15">
      <c r="D35" s="1"/>
      <c r="E35" s="1"/>
      <c r="F35" s="1"/>
      <c r="G35" s="1"/>
    </row>
  </sheetData>
  <phoneticPr fontId="5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年次業績推移</vt:lpstr>
      <vt:lpstr>四半期業績推移</vt:lpstr>
      <vt:lpstr>四半期業績推移!Print_Area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WW02413</dc:creator>
  <cp:lastModifiedBy>吉川 紗耶子</cp:lastModifiedBy>
  <cp:lastPrinted>2018-11-07T08:54:38Z</cp:lastPrinted>
  <dcterms:created xsi:type="dcterms:W3CDTF">2013-05-07T11:35:57Z</dcterms:created>
  <dcterms:modified xsi:type="dcterms:W3CDTF">2021-02-18T05:26:00Z</dcterms:modified>
</cp:coreProperties>
</file>